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март" sheetId="1" r:id="rId1"/>
    <sheet name="март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<sst xmlns="http://schemas.openxmlformats.org/spreadsheetml/2006/main" count="99" uniqueCount="56">
  <si>
    <t>Таблица: МРСО  (ННШ) Сведения о заработной плате учителей за март 2013 г.</t>
  </si>
  <si>
    <t>МРСО (ННШ): Сведения о заработной плате учителей</t>
  </si>
  <si>
    <t>Наименование учреждения</t>
  </si>
  <si>
    <t>Численность учителей в отчетном месяце, (чел.)</t>
  </si>
  <si>
    <t>Фонд оплаты труда учителей в отчетном месяце (без ЕСН), (тыс. руб.)</t>
  </si>
  <si>
    <t>Объем стимулирующих выплат учителям в отчетном месяце, (руб.)</t>
  </si>
  <si>
    <t>Максимальная начисленная заработная плата учителя в отчетном месяце, (руб.)</t>
  </si>
  <si>
    <t>Среднемесячная начисленная заработная плата работников в целом по экономике субъекта РФ в 2011 года (по данным Росстата)</t>
  </si>
  <si>
    <t>Численность учителей, начисленная заработная плата которых в отчетном месяце выше, чем среднемесячная начисленная заработная плата работников в целом по экономике субъекта РФ за 1 квартал 2011 года</t>
  </si>
  <si>
    <t>Нагрузка учителей учреждения в отчетном месяце, (ст.)</t>
  </si>
  <si>
    <t>Общее количество часов по тарификации, (чел.)</t>
  </si>
  <si>
    <t>Количество часов по тарификации, которые ведут внешние совместители, (ч.)</t>
  </si>
  <si>
    <t>Количество часов по тарификации, которые ведут представители административно-управленческого персонала (АУП), ч.</t>
  </si>
  <si>
    <t>Минимальная заработная плата учителя на ставку в отчетном месяце, (руб.)</t>
  </si>
  <si>
    <t>Максимальная заработная плата учителя на ставку в отчетном месяце, (руб.)</t>
  </si>
  <si>
    <t>Добровский муниципальный район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</si>
  <si>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</si>
  <si>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</si>
  <si>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</si>
  <si>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</si>
  <si>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</si>
  <si>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 (малок.)</t>
  </si>
  <si>
    <t>7.МОУ СОШ №1 с.Каликино</t>
  </si>
  <si>
    <t>8.МОУ СОШ №2 с.Каликино</t>
  </si>
  <si>
    <t>9.МОУ ООШ с.Махоново (малок.)</t>
  </si>
  <si>
    <t>10.МОУ СОШ с.Панино</t>
  </si>
  <si>
    <t>11.МОУ ООШ с.Порой</t>
  </si>
  <si>
    <t>12.МОУ СОШ с.Преображеновка (малок.)</t>
  </si>
  <si>
    <t>13.МОУ СОШ с.Трубетчино</t>
  </si>
  <si>
    <t>14.МОУ ООШ с.Екатериновка (малок.)</t>
  </si>
  <si>
    <t xml:space="preserve">ВСЕГО </t>
  </si>
  <si>
    <t>-</t>
  </si>
  <si>
    <t xml:space="preserve">                                    </t>
  </si>
  <si>
    <t xml:space="preserve">В учереждениях у которых не заполнена колонка "Общее количество часов по тарификации" проставляют ее сомостоятельно, т.к. тарификации по данному учереждению не оформлены. </t>
  </si>
  <si>
    <t>Таблица: МРСО  (ННШ) Сведения о заработной плате  за март  2013</t>
  </si>
  <si>
    <t>Фонд оплаты труда образовательного учреждения за месяц (без страховых взносов) (тыс. руб.)</t>
  </si>
  <si>
    <t>суммарное число работников учреждения, получивших в месяц заработную плату</t>
  </si>
  <si>
    <t>Фонд оплаты труда директора и заместителей директора (без страховых взносов) (тыс. руб.)</t>
  </si>
  <si>
    <t>Суммарное число представителей управленческого персонала (директора, зам. Директора), в отчетном месяце заработную плату</t>
  </si>
  <si>
    <t>ФОТ учителей высшей категории в отчетном месяце  (без страховых взносов) (тыс. руб.)</t>
  </si>
  <si>
    <t>Суммарное число учителей высшей категории, получивших в отчетном месяце заработную плату</t>
  </si>
  <si>
    <t>ФОТ учителей первой категории за отчетный месяц (без страховых взносов) (тыс. руб.)</t>
  </si>
  <si>
    <t>Суммарное число учителей первой категории, получивших в отчетном месяце  заработную плату</t>
  </si>
  <si>
    <t>ФОТ учителей второй категории за отчетный месяц (без страховых взносов) (тыс. руб.)</t>
  </si>
  <si>
    <t>Суммарное число учителей второй категории, получивших в отчетном месяце  заработную плату</t>
  </si>
  <si>
    <t>ФОТ учителей без  категории за отчетный месяц(без страховых взносов) (тыс. руб.)</t>
  </si>
  <si>
    <t>Суммарное число учителей без категории, получивших в отчетном месяце заработную плату</t>
  </si>
  <si>
    <t>Доплата за высшую квалификационную категорию к ставке заработной платы учителя       (%)</t>
  </si>
  <si>
    <t>Доплата за первую квалификационную категорию к ставке заработной платы учителя         (%)</t>
  </si>
  <si>
    <t>ФОТ прочих педагогических работников за отчетный месяц (без страховых взносов) (тыс. руб.)</t>
  </si>
  <si>
    <t>Суммарное число прочих педагогических работников, получивших в отчетном месяце заработную плату</t>
  </si>
  <si>
    <t>ФОТ прочего обслуживающего персонала  за отчетный месяц (без страховых взносов) (тыс. руб.)</t>
  </si>
  <si>
    <t>Суммарное число прочего обслуживающего персонала, получивших в отчетном месяце заработную плату</t>
  </si>
  <si>
    <t>Объем стимулирующих выплат работникам образовательного учреждения за отчетный месяц (тыс. руб.)</t>
  </si>
  <si>
    <t>объем финансового обеспечения выполнения государственного (муниципального) задания учреждению на 2013 г. На реализацию программ общего образования в образовательном учреждении (тыс. руб.)</t>
  </si>
  <si>
    <t>Объем средств,  направляемых на оплату труда и начисления на оплату труда, учебные расходы в образовательном учреждении в 2013г. (тыс. 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</si>
</sst>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wrapText="1"/>
    </xf>
    <xf numFmtId="174" fontId="4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 wrapText="1"/>
    </xf>
    <xf numFmtId="17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172" fontId="0" fillId="0" borderId="14" xfId="0" applyNumberForma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13.00390625" style="0" customWidth="1"/>
    <col min="4" max="4" width="9.57421875" style="0" customWidth="1"/>
    <col min="5" max="5" width="11.140625" style="0" customWidth="1"/>
    <col min="6" max="6" width="9.00390625" style="0" customWidth="1"/>
    <col min="7" max="7" width="15.7109375" style="0" customWidth="1"/>
    <col min="8" max="8" width="9.00390625" style="0" customWidth="1"/>
    <col min="9" max="9" width="14.140625" style="0" customWidth="1"/>
    <col min="10" max="10" width="7.8515625" style="0" customWidth="1"/>
    <col min="11" max="11" width="13.00390625" style="0" customWidth="1"/>
    <col min="12" max="12" width="7.8515625" style="0" customWidth="1"/>
    <col min="13" max="13" width="11.421875" style="0" customWidth="1"/>
    <col min="14" max="14" width="7.8515625" style="0" customWidth="1"/>
    <col min="15" max="15" width="14.140625" style="0" customWidth="1"/>
    <col min="16" max="16" width="8.57421875" style="0" customWidth="1"/>
    <col min="17" max="17" width="9.00390625" style="0" customWidth="1"/>
    <col min="18" max="18" width="7.8515625" style="0" customWidth="1"/>
    <col min="19" max="19" width="11.7109375" style="0" customWidth="1"/>
    <col min="20" max="20" width="8.00390625" style="0" customWidth="1"/>
    <col min="21" max="21" width="13.140625" style="0" customWidth="1"/>
    <col min="22" max="22" width="7.8515625" style="0" customWidth="1"/>
    <col min="23" max="23" width="13.140625" style="0" customWidth="1"/>
    <col min="24" max="24" width="11.7109375" style="0" customWidth="1"/>
    <col min="25" max="25" width="11.28125" style="0" customWidth="1"/>
  </cols>
  <sheetData>
    <row r="1" spans="1:25" ht="28.5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10" customHeight="1">
      <c r="A2" s="1" t="s">
        <v>2</v>
      </c>
      <c r="B2" s="2"/>
      <c r="C2" s="4" t="s">
        <v>35</v>
      </c>
      <c r="D2" s="4" t="s">
        <v>36</v>
      </c>
      <c r="E2" s="4" t="s">
        <v>37</v>
      </c>
      <c r="F2" s="4" t="s">
        <v>38</v>
      </c>
      <c r="G2" s="4"/>
      <c r="H2" s="4"/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s="4" t="s">
        <v>53</v>
      </c>
      <c r="X2" s="4" t="s">
        <v>54</v>
      </c>
      <c r="Y2" s="19" t="s">
        <v>55</v>
      </c>
    </row>
    <row r="3" spans="1:25" ht="36.75" customHeight="1">
      <c r="A3" s="24" t="s">
        <v>15</v>
      </c>
      <c r="B3" s="6" t="s">
        <v>16</v>
      </c>
      <c r="C3" s="8">
        <f aca="true" t="shared" si="0" ref="C3:C17">E3+I3+K3+M3+O3+S3+U3</f>
        <v>1112.4569999999999</v>
      </c>
      <c r="D3" s="8">
        <f aca="true" t="shared" si="1" ref="D3:D17">F3+J3+L3+N3+P3+T3+V3</f>
        <v>63</v>
      </c>
      <c r="E3" s="8">
        <v>161.45</v>
      </c>
      <c r="F3" s="20">
        <v>4</v>
      </c>
      <c r="G3" s="8">
        <f aca="true" t="shared" si="2" ref="G3:G17">I3+K3+M3+O3</f>
        <v>697.6779999999999</v>
      </c>
      <c r="H3" s="7">
        <f aca="true" t="shared" si="3" ref="H3:H17">J3+L3+N3+P3</f>
        <v>29</v>
      </c>
      <c r="I3" s="8">
        <v>151.552</v>
      </c>
      <c r="J3" s="7">
        <v>5</v>
      </c>
      <c r="K3" s="8">
        <v>329.349</v>
      </c>
      <c r="L3" s="7">
        <v>14</v>
      </c>
      <c r="M3" s="8">
        <v>25.948</v>
      </c>
      <c r="N3" s="7">
        <v>1</v>
      </c>
      <c r="O3" s="8">
        <v>190.829</v>
      </c>
      <c r="P3" s="7">
        <v>9</v>
      </c>
      <c r="Q3" s="7">
        <v>58</v>
      </c>
      <c r="R3" s="7">
        <v>55</v>
      </c>
      <c r="S3" s="8">
        <v>43.802</v>
      </c>
      <c r="T3" s="8">
        <v>2</v>
      </c>
      <c r="U3" s="8">
        <v>209.527</v>
      </c>
      <c r="V3" s="7">
        <v>28</v>
      </c>
      <c r="W3" s="8">
        <v>360.184</v>
      </c>
      <c r="X3" s="8">
        <v>21083.7</v>
      </c>
      <c r="Y3" s="8">
        <v>17697.6</v>
      </c>
    </row>
    <row r="4" spans="1:25" ht="31.5" customHeight="1">
      <c r="A4" s="24" t="s">
        <v>15</v>
      </c>
      <c r="B4" s="6" t="s">
        <v>17</v>
      </c>
      <c r="C4" s="8">
        <f t="shared" si="0"/>
        <v>262.784</v>
      </c>
      <c r="D4" s="8">
        <f t="shared" si="1"/>
        <v>25</v>
      </c>
      <c r="E4" s="8">
        <v>41.583</v>
      </c>
      <c r="F4" s="20">
        <v>3</v>
      </c>
      <c r="G4" s="8">
        <f t="shared" si="2"/>
        <v>163.034</v>
      </c>
      <c r="H4" s="7">
        <f t="shared" si="3"/>
        <v>11</v>
      </c>
      <c r="I4" s="8">
        <v>0</v>
      </c>
      <c r="J4" s="7">
        <v>0</v>
      </c>
      <c r="K4" s="8">
        <v>47.988</v>
      </c>
      <c r="L4" s="7">
        <v>3</v>
      </c>
      <c r="M4" s="8">
        <v>14.288</v>
      </c>
      <c r="N4" s="7">
        <v>1</v>
      </c>
      <c r="O4" s="8">
        <v>100.758</v>
      </c>
      <c r="P4" s="7">
        <v>7</v>
      </c>
      <c r="Q4" s="7">
        <v>0</v>
      </c>
      <c r="R4" s="7">
        <v>19</v>
      </c>
      <c r="S4" s="8">
        <v>0</v>
      </c>
      <c r="T4" s="8">
        <v>0</v>
      </c>
      <c r="U4" s="8">
        <v>58.167</v>
      </c>
      <c r="V4" s="7">
        <v>11</v>
      </c>
      <c r="W4" s="8">
        <v>12.472</v>
      </c>
      <c r="X4" s="8">
        <v>5565.3</v>
      </c>
      <c r="Y4" s="21">
        <v>4435.4</v>
      </c>
    </row>
    <row r="5" spans="1:25" ht="29.25" customHeight="1">
      <c r="A5" s="24" t="s">
        <v>15</v>
      </c>
      <c r="B5" s="6" t="s">
        <v>18</v>
      </c>
      <c r="C5" s="8">
        <f t="shared" si="0"/>
        <v>1426.6439999999998</v>
      </c>
      <c r="D5" s="8">
        <f t="shared" si="1"/>
        <v>88</v>
      </c>
      <c r="E5" s="8">
        <v>176.08</v>
      </c>
      <c r="F5" s="20">
        <v>5</v>
      </c>
      <c r="G5" s="8">
        <f t="shared" si="2"/>
        <v>958.625</v>
      </c>
      <c r="H5" s="7">
        <f t="shared" si="3"/>
        <v>45</v>
      </c>
      <c r="I5" s="8">
        <v>232.434</v>
      </c>
      <c r="J5" s="7">
        <v>8</v>
      </c>
      <c r="K5" s="8">
        <v>586.399</v>
      </c>
      <c r="L5" s="7">
        <v>29</v>
      </c>
      <c r="M5" s="8">
        <v>16.707</v>
      </c>
      <c r="N5" s="7">
        <v>1</v>
      </c>
      <c r="O5" s="8">
        <v>123.085</v>
      </c>
      <c r="P5" s="7">
        <v>7</v>
      </c>
      <c r="Q5" s="7">
        <v>49</v>
      </c>
      <c r="R5" s="7">
        <v>45</v>
      </c>
      <c r="S5" s="8">
        <v>47.041</v>
      </c>
      <c r="T5" s="8">
        <v>2</v>
      </c>
      <c r="U5" s="8">
        <v>244.898</v>
      </c>
      <c r="V5" s="7">
        <v>36</v>
      </c>
      <c r="W5" s="8">
        <v>526.848</v>
      </c>
      <c r="X5" s="8">
        <v>30085.4</v>
      </c>
      <c r="Y5" s="8">
        <v>24712.3</v>
      </c>
    </row>
    <row r="6" spans="1:25" ht="28.5" customHeight="1">
      <c r="A6" s="24" t="s">
        <v>15</v>
      </c>
      <c r="B6" s="6" t="s">
        <v>19</v>
      </c>
      <c r="C6" s="8">
        <f t="shared" si="0"/>
        <v>1346.474</v>
      </c>
      <c r="D6" s="8">
        <f t="shared" si="1"/>
        <v>64</v>
      </c>
      <c r="E6" s="8">
        <v>158.97</v>
      </c>
      <c r="F6" s="20">
        <v>4</v>
      </c>
      <c r="G6" s="8">
        <f t="shared" si="2"/>
        <v>839.014</v>
      </c>
      <c r="H6" s="7">
        <f t="shared" si="3"/>
        <v>30</v>
      </c>
      <c r="I6" s="8">
        <v>333.36</v>
      </c>
      <c r="J6" s="7">
        <v>11</v>
      </c>
      <c r="K6" s="8">
        <v>414.284</v>
      </c>
      <c r="L6" s="7">
        <v>15</v>
      </c>
      <c r="M6" s="8">
        <v>42.664</v>
      </c>
      <c r="N6" s="7">
        <v>2</v>
      </c>
      <c r="O6" s="8">
        <v>48.706</v>
      </c>
      <c r="P6" s="7">
        <v>2</v>
      </c>
      <c r="Q6" s="7">
        <v>61</v>
      </c>
      <c r="R6" s="7">
        <v>59</v>
      </c>
      <c r="S6" s="8">
        <v>103.487</v>
      </c>
      <c r="T6" s="8">
        <v>6</v>
      </c>
      <c r="U6" s="8">
        <v>245.003</v>
      </c>
      <c r="V6" s="7">
        <v>24</v>
      </c>
      <c r="W6" s="8">
        <v>513.538</v>
      </c>
      <c r="X6" s="8">
        <v>28124.3</v>
      </c>
      <c r="Y6" s="8">
        <v>23780.2</v>
      </c>
    </row>
    <row r="7" spans="1:25" ht="30.75" customHeight="1">
      <c r="A7" s="24" t="s">
        <v>15</v>
      </c>
      <c r="B7" s="6" t="s">
        <v>20</v>
      </c>
      <c r="C7" s="8">
        <f t="shared" si="0"/>
        <v>801.3199999999999</v>
      </c>
      <c r="D7" s="8">
        <f t="shared" si="1"/>
        <v>55</v>
      </c>
      <c r="E7" s="8">
        <v>98.356</v>
      </c>
      <c r="F7" s="20">
        <v>4</v>
      </c>
      <c r="G7" s="8">
        <f t="shared" si="2"/>
        <v>539.386</v>
      </c>
      <c r="H7" s="7">
        <f t="shared" si="3"/>
        <v>29</v>
      </c>
      <c r="I7" s="8">
        <v>21.705</v>
      </c>
      <c r="J7" s="7">
        <v>1</v>
      </c>
      <c r="K7" s="8">
        <v>398.763</v>
      </c>
      <c r="L7" s="7">
        <v>20</v>
      </c>
      <c r="M7" s="8">
        <v>29.907</v>
      </c>
      <c r="N7" s="7">
        <v>2</v>
      </c>
      <c r="O7" s="8">
        <v>89.011</v>
      </c>
      <c r="P7" s="7">
        <v>6</v>
      </c>
      <c r="Q7" s="7">
        <v>45</v>
      </c>
      <c r="R7" s="7">
        <v>43</v>
      </c>
      <c r="S7" s="8">
        <v>20.714</v>
      </c>
      <c r="T7" s="8">
        <v>1</v>
      </c>
      <c r="U7" s="8">
        <v>142.864</v>
      </c>
      <c r="V7" s="7">
        <v>21</v>
      </c>
      <c r="W7" s="8">
        <v>248.145</v>
      </c>
      <c r="X7" s="8">
        <v>17236</v>
      </c>
      <c r="Y7" s="8">
        <v>14198.2</v>
      </c>
    </row>
    <row r="8" spans="1:25" ht="29.25" customHeight="1">
      <c r="A8" s="24" t="s">
        <v>15</v>
      </c>
      <c r="B8" s="6" t="s">
        <v>21</v>
      </c>
      <c r="C8" s="8">
        <f t="shared" si="0"/>
        <v>354.522</v>
      </c>
      <c r="D8" s="8">
        <f t="shared" si="1"/>
        <v>22</v>
      </c>
      <c r="E8" s="8">
        <v>97.592</v>
      </c>
      <c r="F8" s="20">
        <v>3</v>
      </c>
      <c r="G8" s="8">
        <f t="shared" si="2"/>
        <v>197.623</v>
      </c>
      <c r="H8" s="7">
        <f t="shared" si="3"/>
        <v>10</v>
      </c>
      <c r="I8" s="8">
        <v>0</v>
      </c>
      <c r="J8" s="7">
        <v>0</v>
      </c>
      <c r="K8" s="8">
        <v>54.12</v>
      </c>
      <c r="L8" s="7">
        <v>2</v>
      </c>
      <c r="M8" s="8">
        <v>44.701</v>
      </c>
      <c r="N8" s="7">
        <v>2</v>
      </c>
      <c r="O8" s="8">
        <v>98.802</v>
      </c>
      <c r="P8" s="7">
        <v>6</v>
      </c>
      <c r="Q8" s="7">
        <v>0</v>
      </c>
      <c r="R8" s="7">
        <v>47</v>
      </c>
      <c r="S8" s="8">
        <v>6.5</v>
      </c>
      <c r="T8" s="8">
        <v>1</v>
      </c>
      <c r="U8" s="8">
        <v>52.807</v>
      </c>
      <c r="V8" s="7">
        <v>8</v>
      </c>
      <c r="W8" s="8">
        <v>118.403</v>
      </c>
      <c r="X8" s="8">
        <v>7109.4</v>
      </c>
      <c r="Y8" s="8">
        <v>6065.4</v>
      </c>
    </row>
    <row r="9" spans="1:25" ht="30.75" customHeight="1">
      <c r="A9" s="24" t="s">
        <v>15</v>
      </c>
      <c r="B9" s="6" t="s">
        <v>22</v>
      </c>
      <c r="C9" s="8">
        <f t="shared" si="0"/>
        <v>499.62899999999996</v>
      </c>
      <c r="D9" s="8">
        <f t="shared" si="1"/>
        <v>34</v>
      </c>
      <c r="E9" s="8">
        <v>89.923</v>
      </c>
      <c r="F9" s="20">
        <v>3</v>
      </c>
      <c r="G9" s="8">
        <f t="shared" si="2"/>
        <v>285.17699999999996</v>
      </c>
      <c r="H9" s="7">
        <f t="shared" si="3"/>
        <v>16</v>
      </c>
      <c r="I9" s="8">
        <v>67.972</v>
      </c>
      <c r="J9" s="7">
        <v>3</v>
      </c>
      <c r="K9" s="8">
        <v>189.051</v>
      </c>
      <c r="L9" s="7">
        <v>11</v>
      </c>
      <c r="M9" s="8">
        <v>0</v>
      </c>
      <c r="N9" s="7">
        <v>0</v>
      </c>
      <c r="O9" s="8">
        <v>28.154</v>
      </c>
      <c r="P9" s="7">
        <v>2</v>
      </c>
      <c r="Q9" s="7">
        <v>47</v>
      </c>
      <c r="R9" s="7">
        <v>45</v>
      </c>
      <c r="S9" s="8">
        <v>29.051</v>
      </c>
      <c r="T9" s="8">
        <v>2</v>
      </c>
      <c r="U9" s="8">
        <v>95.478</v>
      </c>
      <c r="V9" s="7">
        <v>13</v>
      </c>
      <c r="W9" s="8">
        <v>128.937</v>
      </c>
      <c r="X9" s="8">
        <v>9701.9</v>
      </c>
      <c r="Y9" s="8">
        <v>8236.5</v>
      </c>
    </row>
    <row r="10" spans="1:25" ht="34.5" customHeight="1">
      <c r="A10" s="24" t="s">
        <v>15</v>
      </c>
      <c r="B10" s="6" t="s">
        <v>23</v>
      </c>
      <c r="C10" s="8">
        <f t="shared" si="0"/>
        <v>485.96299999999997</v>
      </c>
      <c r="D10" s="8">
        <f t="shared" si="1"/>
        <v>27</v>
      </c>
      <c r="E10" s="8">
        <v>110.362</v>
      </c>
      <c r="F10" s="20">
        <v>3</v>
      </c>
      <c r="G10" s="8">
        <f t="shared" si="2"/>
        <v>279.178</v>
      </c>
      <c r="H10" s="7">
        <f t="shared" si="3"/>
        <v>12</v>
      </c>
      <c r="I10" s="8">
        <v>42.186</v>
      </c>
      <c r="J10" s="7">
        <v>2</v>
      </c>
      <c r="K10" s="8">
        <v>165.342</v>
      </c>
      <c r="L10" s="7">
        <v>7</v>
      </c>
      <c r="M10" s="8">
        <v>71.65</v>
      </c>
      <c r="N10" s="7">
        <v>3</v>
      </c>
      <c r="O10" s="8">
        <v>0</v>
      </c>
      <c r="P10" s="7">
        <v>0</v>
      </c>
      <c r="Q10" s="7">
        <v>53</v>
      </c>
      <c r="R10" s="7">
        <v>50</v>
      </c>
      <c r="S10" s="8">
        <v>0</v>
      </c>
      <c r="T10" s="8">
        <v>0</v>
      </c>
      <c r="U10" s="8">
        <v>96.423</v>
      </c>
      <c r="V10" s="7">
        <v>12</v>
      </c>
      <c r="W10" s="8">
        <v>137.845</v>
      </c>
      <c r="X10" s="8">
        <v>10073.9</v>
      </c>
      <c r="Y10" s="8">
        <v>8174</v>
      </c>
    </row>
    <row r="11" spans="1:25" ht="35.25" customHeight="1">
      <c r="A11" s="24" t="s">
        <v>15</v>
      </c>
      <c r="B11" s="6" t="s">
        <v>24</v>
      </c>
      <c r="C11" s="8">
        <f t="shared" si="0"/>
        <v>283.195</v>
      </c>
      <c r="D11" s="8">
        <f t="shared" si="1"/>
        <v>19</v>
      </c>
      <c r="E11" s="8">
        <v>33.766</v>
      </c>
      <c r="F11" s="20">
        <v>1</v>
      </c>
      <c r="G11" s="8">
        <f t="shared" si="2"/>
        <v>186.686</v>
      </c>
      <c r="H11" s="7">
        <f t="shared" si="3"/>
        <v>9</v>
      </c>
      <c r="I11" s="8">
        <v>0</v>
      </c>
      <c r="J11" s="7">
        <v>0</v>
      </c>
      <c r="K11" s="8">
        <v>156.184</v>
      </c>
      <c r="L11" s="7">
        <v>7</v>
      </c>
      <c r="M11" s="8">
        <v>19.654</v>
      </c>
      <c r="N11" s="7">
        <v>1</v>
      </c>
      <c r="O11" s="8">
        <v>10.848</v>
      </c>
      <c r="P11" s="7">
        <v>1</v>
      </c>
      <c r="Q11" s="7">
        <v>0</v>
      </c>
      <c r="R11" s="7">
        <v>48</v>
      </c>
      <c r="S11" s="8">
        <v>0</v>
      </c>
      <c r="T11" s="8">
        <v>0</v>
      </c>
      <c r="U11" s="8">
        <v>62.743</v>
      </c>
      <c r="V11" s="7">
        <v>9</v>
      </c>
      <c r="W11" s="8">
        <v>80.834</v>
      </c>
      <c r="X11" s="8">
        <v>6043.9</v>
      </c>
      <c r="Y11" s="8">
        <v>5040.2</v>
      </c>
    </row>
    <row r="12" spans="1:25" ht="34.5" customHeight="1">
      <c r="A12" s="24" t="s">
        <v>15</v>
      </c>
      <c r="B12" s="6" t="s">
        <v>25</v>
      </c>
      <c r="C12" s="8">
        <f t="shared" si="0"/>
        <v>325.67500000000007</v>
      </c>
      <c r="D12" s="8">
        <f t="shared" si="1"/>
        <v>28</v>
      </c>
      <c r="E12" s="8">
        <v>55.444</v>
      </c>
      <c r="F12" s="20">
        <v>2</v>
      </c>
      <c r="G12" s="8">
        <f t="shared" si="2"/>
        <v>205.636</v>
      </c>
      <c r="H12" s="7">
        <f t="shared" si="3"/>
        <v>14</v>
      </c>
      <c r="I12" s="8">
        <v>15.861</v>
      </c>
      <c r="J12" s="7">
        <v>1</v>
      </c>
      <c r="K12" s="8">
        <v>160.829</v>
      </c>
      <c r="L12" s="7">
        <v>11</v>
      </c>
      <c r="M12" s="8">
        <v>0</v>
      </c>
      <c r="N12" s="7">
        <v>0</v>
      </c>
      <c r="O12" s="8">
        <v>28.946</v>
      </c>
      <c r="P12" s="7">
        <v>2</v>
      </c>
      <c r="Q12" s="7">
        <v>2</v>
      </c>
      <c r="R12" s="7">
        <v>30</v>
      </c>
      <c r="S12" s="8">
        <v>4.559</v>
      </c>
      <c r="T12" s="8">
        <v>1</v>
      </c>
      <c r="U12" s="8">
        <v>60.036</v>
      </c>
      <c r="V12" s="7">
        <v>11</v>
      </c>
      <c r="W12" s="8">
        <v>51.158</v>
      </c>
      <c r="X12" s="8">
        <v>6637.4</v>
      </c>
      <c r="Y12" s="8">
        <v>5399.8</v>
      </c>
    </row>
    <row r="13" spans="1:25" ht="31.5" customHeight="1">
      <c r="A13" s="24" t="s">
        <v>15</v>
      </c>
      <c r="B13" s="6" t="s">
        <v>26</v>
      </c>
      <c r="C13" s="8">
        <f t="shared" si="0"/>
        <v>294.562</v>
      </c>
      <c r="D13" s="8">
        <f t="shared" si="1"/>
        <v>25</v>
      </c>
      <c r="E13" s="8">
        <v>59.903</v>
      </c>
      <c r="F13" s="20">
        <v>2</v>
      </c>
      <c r="G13" s="8">
        <f t="shared" si="2"/>
        <v>135.118</v>
      </c>
      <c r="H13" s="7">
        <f t="shared" si="3"/>
        <v>8</v>
      </c>
      <c r="I13" s="8">
        <v>0</v>
      </c>
      <c r="J13" s="7">
        <v>0</v>
      </c>
      <c r="K13" s="8">
        <v>89.543</v>
      </c>
      <c r="L13" s="7">
        <v>5</v>
      </c>
      <c r="M13" s="8">
        <v>0</v>
      </c>
      <c r="N13" s="7">
        <v>0</v>
      </c>
      <c r="O13" s="8">
        <v>45.575</v>
      </c>
      <c r="P13" s="7">
        <v>3</v>
      </c>
      <c r="Q13" s="7">
        <v>0</v>
      </c>
      <c r="R13" s="7">
        <v>50</v>
      </c>
      <c r="S13" s="8">
        <v>22.137</v>
      </c>
      <c r="T13" s="8">
        <v>2</v>
      </c>
      <c r="U13" s="8">
        <v>77.404</v>
      </c>
      <c r="V13" s="7">
        <v>13</v>
      </c>
      <c r="W13" s="8">
        <v>47.737</v>
      </c>
      <c r="X13" s="8">
        <v>6699.5</v>
      </c>
      <c r="Y13" s="8">
        <v>5125.8</v>
      </c>
    </row>
    <row r="14" spans="1:25" ht="36.75" customHeight="1">
      <c r="A14" s="24" t="s">
        <v>15</v>
      </c>
      <c r="B14" s="6" t="s">
        <v>27</v>
      </c>
      <c r="C14" s="8">
        <f t="shared" si="0"/>
        <v>524.549</v>
      </c>
      <c r="D14" s="8">
        <f t="shared" si="1"/>
        <v>30</v>
      </c>
      <c r="E14" s="8">
        <v>103.18</v>
      </c>
      <c r="F14" s="20">
        <v>2.5</v>
      </c>
      <c r="G14" s="8">
        <f t="shared" si="2"/>
        <v>265.289</v>
      </c>
      <c r="H14" s="7">
        <f t="shared" si="3"/>
        <v>11</v>
      </c>
      <c r="I14" s="8">
        <v>68.878</v>
      </c>
      <c r="J14" s="7">
        <v>2</v>
      </c>
      <c r="K14" s="8">
        <v>68.699</v>
      </c>
      <c r="L14" s="7">
        <v>3</v>
      </c>
      <c r="M14" s="8">
        <v>82.138</v>
      </c>
      <c r="N14" s="7">
        <v>4</v>
      </c>
      <c r="O14" s="8">
        <v>45.574</v>
      </c>
      <c r="P14" s="7">
        <v>2</v>
      </c>
      <c r="Q14" s="7">
        <v>42</v>
      </c>
      <c r="R14" s="7">
        <v>45</v>
      </c>
      <c r="S14" s="8">
        <v>9.265</v>
      </c>
      <c r="T14" s="8">
        <v>0.5</v>
      </c>
      <c r="U14" s="8">
        <v>146.815</v>
      </c>
      <c r="V14" s="7">
        <v>16</v>
      </c>
      <c r="W14" s="8">
        <v>173.099</v>
      </c>
      <c r="X14" s="8">
        <v>11729</v>
      </c>
      <c r="Y14" s="8">
        <v>9891.4</v>
      </c>
    </row>
    <row r="15" spans="1:25" ht="30.75" customHeight="1">
      <c r="A15" s="24" t="s">
        <v>15</v>
      </c>
      <c r="B15" s="6" t="s">
        <v>28</v>
      </c>
      <c r="C15" s="8">
        <f t="shared" si="0"/>
        <v>734.3649999999999</v>
      </c>
      <c r="D15" s="8">
        <f t="shared" si="1"/>
        <v>40</v>
      </c>
      <c r="E15" s="8">
        <v>95.26</v>
      </c>
      <c r="F15" s="20">
        <v>3</v>
      </c>
      <c r="G15" s="8">
        <f t="shared" si="2"/>
        <v>442.377</v>
      </c>
      <c r="H15" s="7">
        <f t="shared" si="3"/>
        <v>17</v>
      </c>
      <c r="I15" s="8">
        <v>25.658</v>
      </c>
      <c r="J15" s="7">
        <v>1</v>
      </c>
      <c r="K15" s="8">
        <v>292.013</v>
      </c>
      <c r="L15" s="7">
        <v>11</v>
      </c>
      <c r="M15" s="8">
        <v>44.298</v>
      </c>
      <c r="N15" s="7">
        <v>2</v>
      </c>
      <c r="O15" s="8">
        <v>80.408</v>
      </c>
      <c r="P15" s="7">
        <v>3</v>
      </c>
      <c r="Q15" s="7">
        <v>71</v>
      </c>
      <c r="R15" s="7">
        <v>77</v>
      </c>
      <c r="S15" s="8">
        <v>65.525</v>
      </c>
      <c r="T15" s="8">
        <v>3</v>
      </c>
      <c r="U15" s="8">
        <v>131.203</v>
      </c>
      <c r="V15" s="7">
        <v>17</v>
      </c>
      <c r="W15" s="8">
        <v>276.808</v>
      </c>
      <c r="X15" s="8">
        <v>14266.8</v>
      </c>
      <c r="Y15" s="8">
        <v>12392.4</v>
      </c>
    </row>
    <row r="16" spans="1:25" ht="30.75" customHeight="1">
      <c r="A16" s="24" t="s">
        <v>15</v>
      </c>
      <c r="B16" s="6" t="s">
        <v>29</v>
      </c>
      <c r="C16" s="8">
        <f t="shared" si="0"/>
        <v>312.63</v>
      </c>
      <c r="D16" s="8">
        <f t="shared" si="1"/>
        <v>19</v>
      </c>
      <c r="E16" s="8">
        <v>33.57</v>
      </c>
      <c r="F16" s="20">
        <v>1</v>
      </c>
      <c r="G16" s="8">
        <f t="shared" si="2"/>
        <v>212.67</v>
      </c>
      <c r="H16" s="7">
        <f t="shared" si="3"/>
        <v>10</v>
      </c>
      <c r="I16" s="8">
        <v>90.262</v>
      </c>
      <c r="J16" s="7">
        <v>3</v>
      </c>
      <c r="K16" s="8">
        <v>105.907</v>
      </c>
      <c r="L16" s="7">
        <v>5</v>
      </c>
      <c r="M16" s="8">
        <v>16.501</v>
      </c>
      <c r="N16" s="7">
        <v>2</v>
      </c>
      <c r="O16" s="8">
        <v>0</v>
      </c>
      <c r="P16" s="7">
        <v>0</v>
      </c>
      <c r="Q16" s="7">
        <v>53</v>
      </c>
      <c r="R16" s="7">
        <v>37</v>
      </c>
      <c r="S16" s="8">
        <v>0</v>
      </c>
      <c r="T16" s="8">
        <v>0</v>
      </c>
      <c r="U16" s="8">
        <v>66.39</v>
      </c>
      <c r="V16" s="7">
        <v>8</v>
      </c>
      <c r="W16" s="8">
        <v>90.235</v>
      </c>
      <c r="X16" s="8">
        <v>8087</v>
      </c>
      <c r="Y16" s="8">
        <v>5737.8</v>
      </c>
    </row>
    <row r="17" spans="2:25" ht="27.75" customHeight="1">
      <c r="B17" s="6" t="s">
        <v>30</v>
      </c>
      <c r="C17" s="8">
        <f t="shared" si="0"/>
        <v>8764.769</v>
      </c>
      <c r="D17" s="8">
        <f t="shared" si="1"/>
        <v>539</v>
      </c>
      <c r="E17" s="8">
        <f>SUM(E3:E16)</f>
        <v>1315.4389999999999</v>
      </c>
      <c r="F17" s="20">
        <f>SUM(F3:F16)</f>
        <v>40.5</v>
      </c>
      <c r="G17" s="8">
        <f t="shared" si="2"/>
        <v>5407.491000000001</v>
      </c>
      <c r="H17" s="7">
        <f t="shared" si="3"/>
        <v>251</v>
      </c>
      <c r="I17" s="8">
        <f aca="true" t="shared" si="4" ref="I17:P17">SUM(I3:I16)</f>
        <v>1049.8680000000002</v>
      </c>
      <c r="J17" s="7">
        <f t="shared" si="4"/>
        <v>37</v>
      </c>
      <c r="K17" s="8">
        <f t="shared" si="4"/>
        <v>3058.4710000000005</v>
      </c>
      <c r="L17" s="7">
        <f t="shared" si="4"/>
        <v>143</v>
      </c>
      <c r="M17" s="8">
        <f t="shared" si="4"/>
        <v>408.456</v>
      </c>
      <c r="N17" s="7">
        <f t="shared" si="4"/>
        <v>21</v>
      </c>
      <c r="O17" s="8">
        <f t="shared" si="4"/>
        <v>890.696</v>
      </c>
      <c r="P17" s="7">
        <f t="shared" si="4"/>
        <v>50</v>
      </c>
      <c r="Q17" s="7">
        <v>48</v>
      </c>
      <c r="R17" s="7">
        <v>46</v>
      </c>
      <c r="S17" s="8">
        <f aca="true" t="shared" si="5" ref="S17:Y17">SUM(S3:S16)</f>
        <v>352.0809999999999</v>
      </c>
      <c r="T17" s="16">
        <f t="shared" si="5"/>
        <v>20.5</v>
      </c>
      <c r="U17" s="8">
        <f t="shared" si="5"/>
        <v>1689.7580000000003</v>
      </c>
      <c r="V17" s="16">
        <f t="shared" si="5"/>
        <v>227</v>
      </c>
      <c r="W17" s="8">
        <f t="shared" si="5"/>
        <v>2766.2430000000004</v>
      </c>
      <c r="X17" s="8">
        <f t="shared" si="5"/>
        <v>182443.49999999997</v>
      </c>
      <c r="Y17" s="8">
        <f t="shared" si="5"/>
        <v>150886.99999999997</v>
      </c>
    </row>
    <row r="18" spans="7:15" ht="12.75">
      <c r="G18" s="22">
        <f>G17/H17</f>
        <v>21.543788844621517</v>
      </c>
      <c r="I18">
        <f>I17/J17</f>
        <v>28.374810810810814</v>
      </c>
      <c r="K18">
        <f>K17/L17</f>
        <v>21.387909090909094</v>
      </c>
      <c r="M18">
        <f>M17/N17</f>
        <v>19.450285714285716</v>
      </c>
      <c r="O18">
        <f>O17/P17</f>
        <v>17.81392</v>
      </c>
    </row>
    <row r="19" spans="9:15" ht="12.75">
      <c r="I19" s="23"/>
      <c r="J19" s="23"/>
      <c r="K19" s="23"/>
      <c r="L19" s="23"/>
      <c r="M19" s="23"/>
      <c r="N19" s="23"/>
      <c r="O19" s="23"/>
    </row>
  </sheetData>
  <sheetProtection/>
  <mergeCells count="1">
    <mergeCell ref="A1:Y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5" zoomScaleNormal="85" zoomScalePageLayoutView="0" workbookViewId="0" topLeftCell="A3">
      <selection activeCell="B24" sqref="B24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9.00390625" style="0" customWidth="1"/>
    <col min="4" max="4" width="11.140625" style="0" customWidth="1"/>
    <col min="5" max="5" width="11.28125" style="0" customWidth="1"/>
    <col min="7" max="7" width="10.00390625" style="0" customWidth="1"/>
    <col min="8" max="8" width="13.28125" style="0" customWidth="1"/>
    <col min="9" max="9" width="10.140625" style="0" customWidth="1"/>
    <col min="10" max="10" width="10.421875" style="0" customWidth="1"/>
    <col min="11" max="11" width="7.57421875" style="0" customWidth="1"/>
    <col min="12" max="12" width="10.140625" style="0" customWidth="1"/>
    <col min="13" max="13" width="10.57421875" style="0" customWidth="1"/>
    <col min="14" max="14" width="11.00390625" style="0" customWidth="1"/>
  </cols>
  <sheetData>
    <row r="1" spans="1:14" ht="28.5" customHeight="1">
      <c r="A1" s="25" t="s">
        <v>0</v>
      </c>
      <c r="B1" s="26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03.25" customHeight="1">
      <c r="A2" s="1" t="s">
        <v>2</v>
      </c>
      <c r="B2" s="2"/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5" ht="18" customHeight="1">
      <c r="A3" s="24" t="s">
        <v>15</v>
      </c>
      <c r="B3" s="6" t="s">
        <v>16</v>
      </c>
      <c r="C3" s="7">
        <v>29</v>
      </c>
      <c r="D3" s="8">
        <v>697.678</v>
      </c>
      <c r="E3" s="7">
        <v>220807</v>
      </c>
      <c r="F3" s="29">
        <v>35420</v>
      </c>
      <c r="G3" s="29">
        <v>17186</v>
      </c>
      <c r="H3" s="29">
        <v>25</v>
      </c>
      <c r="I3" s="10">
        <v>42.81</v>
      </c>
      <c r="J3" s="11"/>
      <c r="K3" s="29">
        <v>0</v>
      </c>
      <c r="L3" s="29">
        <v>55</v>
      </c>
      <c r="M3" s="29">
        <v>14808</v>
      </c>
      <c r="N3" s="30">
        <v>35420</v>
      </c>
      <c r="O3">
        <f aca="true" t="shared" si="0" ref="O3:O16">D3/I3</f>
        <v>16.297080121466944</v>
      </c>
    </row>
    <row r="4" spans="1:15" ht="18" customHeight="1">
      <c r="A4" s="24" t="s">
        <v>15</v>
      </c>
      <c r="B4" s="6" t="s">
        <v>17</v>
      </c>
      <c r="C4" s="7">
        <v>11</v>
      </c>
      <c r="D4" s="8">
        <v>163.034</v>
      </c>
      <c r="E4" s="12">
        <v>0</v>
      </c>
      <c r="F4" s="29">
        <v>18850</v>
      </c>
      <c r="G4" s="9">
        <v>17186</v>
      </c>
      <c r="H4" s="29">
        <v>2</v>
      </c>
      <c r="I4" s="10">
        <v>17.39</v>
      </c>
      <c r="J4" s="11">
        <v>323.5</v>
      </c>
      <c r="K4" s="29">
        <v>0</v>
      </c>
      <c r="L4" s="29">
        <v>38</v>
      </c>
      <c r="M4" s="29">
        <v>8171</v>
      </c>
      <c r="N4" s="30">
        <v>18950</v>
      </c>
      <c r="O4">
        <f t="shared" si="0"/>
        <v>9.375158136860264</v>
      </c>
    </row>
    <row r="5" spans="1:15" ht="15.75" customHeight="1">
      <c r="A5" s="24" t="s">
        <v>15</v>
      </c>
      <c r="B5" s="6" t="s">
        <v>18</v>
      </c>
      <c r="C5" s="7">
        <v>45</v>
      </c>
      <c r="D5" s="8">
        <v>958.625</v>
      </c>
      <c r="E5" s="7">
        <v>322928</v>
      </c>
      <c r="F5" s="29">
        <v>47217</v>
      </c>
      <c r="G5" s="9">
        <v>17186</v>
      </c>
      <c r="H5" s="29">
        <v>33</v>
      </c>
      <c r="I5" s="10">
        <v>60.29</v>
      </c>
      <c r="J5" s="11">
        <v>910</v>
      </c>
      <c r="K5" s="29">
        <v>26</v>
      </c>
      <c r="L5" s="29">
        <v>35</v>
      </c>
      <c r="M5" s="29">
        <v>10272</v>
      </c>
      <c r="N5" s="30">
        <v>47217</v>
      </c>
      <c r="O5">
        <f t="shared" si="0"/>
        <v>15.900232210980262</v>
      </c>
    </row>
    <row r="6" spans="1:15" ht="15.75" customHeight="1">
      <c r="A6" s="24" t="s">
        <v>15</v>
      </c>
      <c r="B6" s="6" t="s">
        <v>19</v>
      </c>
      <c r="C6" s="7">
        <v>30</v>
      </c>
      <c r="D6" s="8">
        <v>839.014</v>
      </c>
      <c r="E6" s="7">
        <v>278657</v>
      </c>
      <c r="F6" s="29">
        <v>41625</v>
      </c>
      <c r="G6" s="9">
        <v>17186</v>
      </c>
      <c r="H6" s="29">
        <v>29</v>
      </c>
      <c r="I6" s="10">
        <v>44.05</v>
      </c>
      <c r="J6" s="11"/>
      <c r="K6" s="29">
        <v>3</v>
      </c>
      <c r="L6" s="29">
        <v>25</v>
      </c>
      <c r="M6" s="29">
        <v>16619</v>
      </c>
      <c r="N6" s="30">
        <v>45027</v>
      </c>
      <c r="O6">
        <f t="shared" si="0"/>
        <v>19.046855845629967</v>
      </c>
    </row>
    <row r="7" spans="1:15" ht="16.5" customHeight="1">
      <c r="A7" s="24" t="s">
        <v>15</v>
      </c>
      <c r="B7" s="6" t="s">
        <v>20</v>
      </c>
      <c r="C7" s="7">
        <v>29</v>
      </c>
      <c r="D7" s="8">
        <v>539.386</v>
      </c>
      <c r="E7" s="7">
        <v>170762</v>
      </c>
      <c r="F7" s="29">
        <v>32032</v>
      </c>
      <c r="G7" s="9">
        <v>17186</v>
      </c>
      <c r="H7" s="29">
        <v>21</v>
      </c>
      <c r="I7" s="10">
        <v>45.09</v>
      </c>
      <c r="J7" s="11">
        <v>595</v>
      </c>
      <c r="K7" s="29">
        <v>0</v>
      </c>
      <c r="L7" s="29">
        <v>24</v>
      </c>
      <c r="M7" s="29">
        <v>10010</v>
      </c>
      <c r="N7" s="30">
        <v>28624</v>
      </c>
      <c r="O7">
        <f t="shared" si="0"/>
        <v>11.96243069416722</v>
      </c>
    </row>
    <row r="8" spans="1:15" ht="19.5" customHeight="1">
      <c r="A8" s="24" t="s">
        <v>15</v>
      </c>
      <c r="B8" s="6" t="s">
        <v>21</v>
      </c>
      <c r="C8" s="7">
        <v>10</v>
      </c>
      <c r="D8" s="8">
        <v>197.623</v>
      </c>
      <c r="E8" s="7">
        <v>62733</v>
      </c>
      <c r="F8" s="29">
        <v>29763</v>
      </c>
      <c r="G8" s="9">
        <v>17186</v>
      </c>
      <c r="H8" s="29">
        <v>7</v>
      </c>
      <c r="I8" s="10">
        <v>14.71</v>
      </c>
      <c r="J8" s="11"/>
      <c r="K8" s="29">
        <v>40</v>
      </c>
      <c r="L8" s="29">
        <v>42</v>
      </c>
      <c r="M8" s="29">
        <v>11318</v>
      </c>
      <c r="N8" s="30">
        <v>29863</v>
      </c>
      <c r="O8">
        <f t="shared" si="0"/>
        <v>13.434602311352819</v>
      </c>
    </row>
    <row r="9" spans="1:15" ht="18" customHeight="1">
      <c r="A9" s="24" t="s">
        <v>15</v>
      </c>
      <c r="B9" s="6" t="s">
        <v>22</v>
      </c>
      <c r="C9" s="7">
        <v>16</v>
      </c>
      <c r="D9" s="8">
        <v>285.177</v>
      </c>
      <c r="E9" s="7">
        <v>60467</v>
      </c>
      <c r="F9" s="29">
        <v>28363</v>
      </c>
      <c r="G9" s="9">
        <v>17186</v>
      </c>
      <c r="H9" s="29">
        <v>9</v>
      </c>
      <c r="I9" s="10">
        <v>19.66</v>
      </c>
      <c r="J9" s="11">
        <v>345</v>
      </c>
      <c r="K9" s="29">
        <v>0</v>
      </c>
      <c r="L9" s="29">
        <v>23</v>
      </c>
      <c r="M9" s="29">
        <v>10141</v>
      </c>
      <c r="N9" s="30">
        <v>28091</v>
      </c>
      <c r="O9">
        <f t="shared" si="0"/>
        <v>14.505442522889116</v>
      </c>
    </row>
    <row r="10" spans="1:15" ht="17.25" customHeight="1">
      <c r="A10" s="24" t="s">
        <v>15</v>
      </c>
      <c r="B10" s="6" t="s">
        <v>23</v>
      </c>
      <c r="C10" s="7">
        <v>12</v>
      </c>
      <c r="D10" s="8">
        <v>279.178</v>
      </c>
      <c r="E10" s="7">
        <v>55034</v>
      </c>
      <c r="F10" s="29">
        <v>30826</v>
      </c>
      <c r="G10" s="9">
        <v>17186</v>
      </c>
      <c r="H10" s="29">
        <v>11</v>
      </c>
      <c r="I10" s="10">
        <v>19.96</v>
      </c>
      <c r="J10" s="11">
        <v>366</v>
      </c>
      <c r="K10" s="29">
        <v>0</v>
      </c>
      <c r="L10" s="29">
        <v>26.5</v>
      </c>
      <c r="M10" s="29">
        <v>13869</v>
      </c>
      <c r="N10" s="30">
        <v>30826</v>
      </c>
      <c r="O10">
        <f t="shared" si="0"/>
        <v>13.98687374749499</v>
      </c>
    </row>
    <row r="11" spans="1:15" ht="18" customHeight="1">
      <c r="A11" s="24" t="s">
        <v>15</v>
      </c>
      <c r="B11" s="6" t="s">
        <v>24</v>
      </c>
      <c r="C11" s="7">
        <v>9</v>
      </c>
      <c r="D11" s="8">
        <v>186.686</v>
      </c>
      <c r="E11" s="7">
        <v>55995</v>
      </c>
      <c r="F11" s="29">
        <v>28365</v>
      </c>
      <c r="G11" s="9">
        <v>17186</v>
      </c>
      <c r="H11" s="29">
        <v>7</v>
      </c>
      <c r="I11" s="10">
        <v>13.2</v>
      </c>
      <c r="J11" s="11">
        <v>247.5</v>
      </c>
      <c r="K11" s="29">
        <v>27</v>
      </c>
      <c r="L11" s="29">
        <v>15</v>
      </c>
      <c r="M11" s="29">
        <v>11248</v>
      </c>
      <c r="N11" s="30">
        <v>28465</v>
      </c>
      <c r="O11">
        <f t="shared" si="0"/>
        <v>14.14287878787879</v>
      </c>
    </row>
    <row r="12" spans="1:15" ht="15.75" customHeight="1">
      <c r="A12" s="24" t="s">
        <v>15</v>
      </c>
      <c r="B12" s="6" t="s">
        <v>25</v>
      </c>
      <c r="C12" s="7">
        <v>14</v>
      </c>
      <c r="D12" s="8">
        <v>205.636</v>
      </c>
      <c r="E12" s="7">
        <v>16087</v>
      </c>
      <c r="F12" s="29">
        <v>23039</v>
      </c>
      <c r="G12" s="9">
        <v>17186</v>
      </c>
      <c r="H12" s="29">
        <v>3</v>
      </c>
      <c r="I12" s="10">
        <v>17.01</v>
      </c>
      <c r="J12" s="11">
        <v>307</v>
      </c>
      <c r="K12" s="29">
        <v>18</v>
      </c>
      <c r="L12" s="29">
        <v>19</v>
      </c>
      <c r="M12" s="29">
        <v>7106</v>
      </c>
      <c r="N12" s="30">
        <v>17827</v>
      </c>
      <c r="O12">
        <f t="shared" si="0"/>
        <v>12.089124044679599</v>
      </c>
    </row>
    <row r="13" spans="1:15" ht="17.25" customHeight="1">
      <c r="A13" s="24" t="s">
        <v>15</v>
      </c>
      <c r="B13" s="6" t="s">
        <v>26</v>
      </c>
      <c r="C13" s="7">
        <v>8</v>
      </c>
      <c r="D13" s="8">
        <v>135.118</v>
      </c>
      <c r="E13" s="7">
        <v>7500</v>
      </c>
      <c r="F13" s="29">
        <v>21711</v>
      </c>
      <c r="G13" s="9">
        <v>17186</v>
      </c>
      <c r="H13" s="29">
        <v>5</v>
      </c>
      <c r="I13" s="10">
        <v>11.59</v>
      </c>
      <c r="J13" s="11"/>
      <c r="K13" s="29">
        <v>34</v>
      </c>
      <c r="L13" s="29">
        <v>30</v>
      </c>
      <c r="M13" s="29">
        <v>11518</v>
      </c>
      <c r="N13" s="30">
        <v>19807</v>
      </c>
      <c r="O13">
        <f t="shared" si="0"/>
        <v>11.658153580672993</v>
      </c>
    </row>
    <row r="14" spans="1:15" ht="16.5" customHeight="1">
      <c r="A14" s="24" t="s">
        <v>15</v>
      </c>
      <c r="B14" s="6" t="s">
        <v>27</v>
      </c>
      <c r="C14" s="7">
        <v>11</v>
      </c>
      <c r="D14" s="8">
        <v>265.289</v>
      </c>
      <c r="E14" s="7">
        <v>82343</v>
      </c>
      <c r="F14" s="29">
        <v>45176</v>
      </c>
      <c r="G14" s="9">
        <v>17186</v>
      </c>
      <c r="H14" s="29">
        <v>11</v>
      </c>
      <c r="I14" s="10">
        <v>17.97</v>
      </c>
      <c r="J14" s="11"/>
      <c r="K14" s="29">
        <v>43</v>
      </c>
      <c r="L14" s="29">
        <v>25</v>
      </c>
      <c r="M14" s="29">
        <v>10585</v>
      </c>
      <c r="N14" s="30">
        <v>23902</v>
      </c>
      <c r="O14">
        <f t="shared" si="0"/>
        <v>14.762882582081247</v>
      </c>
    </row>
    <row r="15" spans="1:15" ht="14.25" customHeight="1">
      <c r="A15" s="24" t="s">
        <v>15</v>
      </c>
      <c r="B15" s="6" t="s">
        <v>28</v>
      </c>
      <c r="C15" s="7">
        <v>17</v>
      </c>
      <c r="D15" s="8">
        <v>442.377</v>
      </c>
      <c r="E15" s="7">
        <v>168669</v>
      </c>
      <c r="F15" s="29">
        <v>33349</v>
      </c>
      <c r="G15" s="9">
        <v>17186</v>
      </c>
      <c r="H15" s="29">
        <v>17</v>
      </c>
      <c r="I15" s="10">
        <v>23.78</v>
      </c>
      <c r="J15" s="11">
        <v>472</v>
      </c>
      <c r="K15" s="29">
        <v>18</v>
      </c>
      <c r="L15" s="29">
        <v>31</v>
      </c>
      <c r="M15" s="29">
        <v>17513</v>
      </c>
      <c r="N15" s="30">
        <v>33959</v>
      </c>
      <c r="O15">
        <f t="shared" si="0"/>
        <v>18.602901597981496</v>
      </c>
    </row>
    <row r="16" spans="1:15" ht="13.5" thickBot="1">
      <c r="A16" s="24" t="s">
        <v>15</v>
      </c>
      <c r="B16" s="6" t="s">
        <v>29</v>
      </c>
      <c r="C16" s="7">
        <v>10</v>
      </c>
      <c r="D16" s="8">
        <v>212.67</v>
      </c>
      <c r="E16" s="7">
        <v>58765</v>
      </c>
      <c r="F16" s="27">
        <v>33609</v>
      </c>
      <c r="G16" s="9">
        <v>17186</v>
      </c>
      <c r="H16" s="27">
        <v>6</v>
      </c>
      <c r="I16" s="10">
        <v>14.12</v>
      </c>
      <c r="J16" s="11"/>
      <c r="K16" s="27">
        <v>0</v>
      </c>
      <c r="L16" s="27">
        <v>14</v>
      </c>
      <c r="M16" s="27">
        <v>10628</v>
      </c>
      <c r="N16" s="28">
        <v>29597</v>
      </c>
      <c r="O16">
        <f t="shared" si="0"/>
        <v>15.061614730878187</v>
      </c>
    </row>
    <row r="17" spans="2:14" ht="13.5" thickBot="1">
      <c r="B17" s="13" t="s">
        <v>30</v>
      </c>
      <c r="C17" s="7">
        <f>SUM(C3:C16)</f>
        <v>251</v>
      </c>
      <c r="D17" s="8">
        <f>SUM(D3:D16)</f>
        <v>5407.491000000001</v>
      </c>
      <c r="E17" s="7">
        <f>SUM(E3:E16)</f>
        <v>1560747</v>
      </c>
      <c r="F17" s="14"/>
      <c r="G17" s="15" t="s">
        <v>31</v>
      </c>
      <c r="H17" s="14">
        <f>SUM(H3:H16)</f>
        <v>186</v>
      </c>
      <c r="I17" s="16">
        <f>SUM(I3:I16)</f>
        <v>361.63</v>
      </c>
      <c r="J17" s="17">
        <f>SUM(J3:J16)</f>
        <v>3566</v>
      </c>
      <c r="K17" s="14">
        <f>SUM(K3:K16)</f>
        <v>209</v>
      </c>
      <c r="L17" s="14">
        <f>SUM(L3:L16)</f>
        <v>402.5</v>
      </c>
      <c r="M17" s="14" t="s">
        <v>32</v>
      </c>
      <c r="N17" s="18"/>
    </row>
    <row r="18" ht="12.75">
      <c r="D18">
        <f>D17/C17</f>
        <v>21.543788844621517</v>
      </c>
    </row>
    <row r="19" ht="13.5" thickBot="1"/>
    <row r="20" spans="2:14" ht="45.75" customHeight="1" thickBot="1">
      <c r="B20" s="31" t="s">
        <v>33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</sheetData>
  <sheetProtection password="CF68" sheet="1" objects="1" scenarios="1"/>
  <mergeCells count="2">
    <mergeCell ref="B20:N20"/>
    <mergeCell ref="A1:N1"/>
  </mergeCells>
  <printOptions/>
  <pageMargins left="0.75" right="0.75" top="1" bottom="1" header="0.5" footer="0.5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Софья</cp:lastModifiedBy>
  <dcterms:created xsi:type="dcterms:W3CDTF">2013-04-04T08:56:22Z</dcterms:created>
  <dcterms:modified xsi:type="dcterms:W3CDTF">2013-04-05T07:28:19Z</dcterms:modified>
  <cp:category/>
  <cp:version/>
  <cp:contentType/>
  <cp:contentStatus/>
</cp:coreProperties>
</file>