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176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заданий'!$A$7:$M$19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<sst xmlns="http://schemas.openxmlformats.org/spreadsheetml/2006/main" count="132" uniqueCount="101">
  <si>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</si>
  <si>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</si>
  <si>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</si>
  <si>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</si>
  <si>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</si>
  <si>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</si>
  <si>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105</t>
  </si>
  <si>
    <t>01-Русский язык</t>
  </si>
  <si>
    <t>48-Липецкая область</t>
  </si>
  <si>
    <t>36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</si>
  <si>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</si>
  <si>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</si>
  <si>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</si>
  <si>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</si>
  <si>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</si>
  <si>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</si>
  <si>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</si>
  <si>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</si>
  <si>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</si>
  <si>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</si>
  <si>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</si>
  <si>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</si>
  <si>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</si>
  <si>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</si>
  <si>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</si>
  <si>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</si>
  <si>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</si>
  <si>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</t>
  </si>
  <si>
    <t>Евгеньевна</t>
  </si>
  <si>
    <t>0(1)0(2)0(1)0(3)0(2)0(2)0(3)0(3)0(2)0(2)0(1)0(1)</t>
  </si>
  <si>
    <t>Сергеевна</t>
  </si>
  <si>
    <t>Игоревич</t>
  </si>
  <si>
    <t>Александр</t>
  </si>
  <si>
    <t>+++-+++4</t>
  </si>
  <si>
    <t>Анастасия</t>
  </si>
  <si>
    <t>Владимировна</t>
  </si>
  <si>
    <t>Анатольевич</t>
  </si>
  <si>
    <t>Олегович</t>
  </si>
  <si>
    <t>Анна</t>
  </si>
  <si>
    <t>Екатерина</t>
  </si>
  <si>
    <t>Александрович</t>
  </si>
  <si>
    <t>Светлана</t>
  </si>
  <si>
    <t>Анатольевна</t>
  </si>
  <si>
    <t>105008</t>
  </si>
  <si>
    <t>Акельева</t>
  </si>
  <si>
    <t>Юрьевна</t>
  </si>
  <si>
    <t>++++++++-+--++++++-+++++++++++</t>
  </si>
  <si>
    <t>-+----+0</t>
  </si>
  <si>
    <t>1(1)0(2)1(1)1(3)1(2)0(2)1(3)0(3)0(2)1(2)1(1)0(1)</t>
  </si>
  <si>
    <t>Басырев</t>
  </si>
  <si>
    <t>--++--++---+-++++++++++++---++</t>
  </si>
  <si>
    <t>1(1)1(2)1(1)3(3)1(2)1(2)1(3)0(3)1(2)1(2)1(1)1(1)</t>
  </si>
  <si>
    <t>Глотов</t>
  </si>
  <si>
    <t>Виктор</t>
  </si>
  <si>
    <t>--++-++++-++++++++++++---+++++</t>
  </si>
  <si>
    <t>-++---+1</t>
  </si>
  <si>
    <t>1(1)0(2)1(1)1(3)1(2)0(2)3(3)0(3)1(2)0(2)1(1)0(1)</t>
  </si>
  <si>
    <t>Глотова</t>
  </si>
  <si>
    <t>Наталия</t>
  </si>
  <si>
    <t>++++-+++--++++++++++++++++++++</t>
  </si>
  <si>
    <t>+-++-++4</t>
  </si>
  <si>
    <t>1(1)1(2)1(1)2(3)1(2)1(2)1(3)0(3)0(2)1(2)1(1)1(1)</t>
  </si>
  <si>
    <t>Голева</t>
  </si>
  <si>
    <t>-+++++++++-+--++++---++++--+--</t>
  </si>
  <si>
    <t>-+-----4</t>
  </si>
  <si>
    <t>1(1)1(2)1(1)3(3)2(2)1(2)2(3)2(3)2(2)2(2)1(1)1(1)</t>
  </si>
  <si>
    <t>Гусаренко</t>
  </si>
  <si>
    <t>Алеся</t>
  </si>
  <si>
    <t>Валерьевна</t>
  </si>
  <si>
    <t>+-++++++-+++++++-++-----------</t>
  </si>
  <si>
    <t>+-++--+0</t>
  </si>
  <si>
    <t>Дьяков</t>
  </si>
  <si>
    <t>Эдуард</t>
  </si>
  <si>
    <t>+++++-++-+--+-----+-++---++--+</t>
  </si>
  <si>
    <t>+++++-+1</t>
  </si>
  <si>
    <t>Магомедова</t>
  </si>
  <si>
    <t>Зугайбат</t>
  </si>
  <si>
    <t>Магомедовна</t>
  </si>
  <si>
    <t>++++++++++++++++++-++-+++++--+</t>
  </si>
  <si>
    <t>+++--+-4</t>
  </si>
  <si>
    <t>1(1)1(2)1(1)3(3)2(2)1(2)2(3)2(3)1(2)2(2)1(1)1(1)</t>
  </si>
  <si>
    <t>Мартынова</t>
  </si>
  <si>
    <t>+++-++++++--+++++++++-++++++++</t>
  </si>
  <si>
    <t>++++++-2</t>
  </si>
  <si>
    <t>1(1)2(2)0(1)2(3)1(2)1(2)2(3)2(3)1(2)2(2)1(1)1(1)</t>
  </si>
  <si>
    <t>Мягкова</t>
  </si>
  <si>
    <t>+++--+-+++++++++-++++--++++-++</t>
  </si>
  <si>
    <t>1(1)0(2)0(1)0(3)1(2)1(2)2(3)0(3)1(2)1(2)1(1)0(1)</t>
  </si>
  <si>
    <t>Самолдин</t>
  </si>
  <si>
    <t>Иван</t>
  </si>
  <si>
    <t>++-+-+++-+-++++++-+++----++-+-</t>
  </si>
  <si>
    <t>-------2</t>
  </si>
  <si>
    <t>0(1)0(2)0(1)1(3)1(2)0(2)0(3)1(3)1(2)1(2)1(1)1(1)</t>
  </si>
  <si>
    <t>Сероухова</t>
  </si>
  <si>
    <t>++++++-++-++++-++-++++-+++++++</t>
  </si>
  <si>
    <t>+-+----4</t>
  </si>
  <si>
    <t>1(1)1(2)1(1)1(3)2(2)1(2)2(3)2(3)2(2)2(2)1(1)1(1)</t>
  </si>
  <si>
    <t>Туманова</t>
  </si>
  <si>
    <t>Александра</t>
  </si>
  <si>
    <t>+++++-++--++++++++-++-+++-++++</t>
  </si>
  <si>
    <t>1(1)1(2)1(1)0(3)1(2)1(2)2(3)0(3)0(2)0(2)1(1)1(1)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</si>
</sst>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left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20"/>
  <sheetViews>
    <sheetView tabSelected="1" zoomScalePageLayoutView="0" workbookViewId="0" topLeftCell="B1">
      <selection activeCell="K22" sqref="K22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4.375" style="0" bestFit="1" customWidth="1"/>
    <col min="7" max="7" width="11.25390625" style="0" bestFit="1" customWidth="1"/>
    <col min="8" max="8" width="16.00390625" style="0" bestFit="1" customWidth="1"/>
    <col min="9" max="9" width="36.125" style="0" bestFit="1" customWidth="1"/>
    <col min="10" max="10" width="14.625" style="0" bestFit="1" customWidth="1"/>
    <col min="11" max="11" width="39.75390625" style="0" bestFit="1" customWidth="1"/>
    <col min="12" max="12" width="12.00390625" style="0" customWidth="1"/>
    <col min="13" max="13" width="6.875" style="0" customWidth="1"/>
  </cols>
  <sheetData>
    <row r="1" spans="2:13" ht="16.5">
      <c r="B1" s="19" t="str">
        <f>S1_Title</f>
        <v>Протокол проверки результатов Единого государственного экзамена</v>
      </c>
      <c r="C1" s="19"/>
      <c r="D1" s="19"/>
      <c r="E1" s="19"/>
      <c r="F1" s="19"/>
      <c r="G1" s="19"/>
      <c r="H1" s="19"/>
      <c r="I1" s="19"/>
      <c r="J1" s="19"/>
      <c r="K1" s="19"/>
      <c r="L1" s="11"/>
      <c r="M1" s="1"/>
    </row>
    <row r="2" spans="2:13" ht="16.5">
      <c r="B2" s="19" t="str">
        <f>S1_FileName</f>
        <v>48-Липецкая область</v>
      </c>
      <c r="C2" s="19"/>
      <c r="D2" s="19"/>
      <c r="E2" s="19"/>
      <c r="F2" s="19"/>
      <c r="G2" s="19"/>
      <c r="H2" s="19"/>
      <c r="I2" s="19"/>
      <c r="J2" s="19"/>
      <c r="K2" s="19"/>
      <c r="L2" s="11"/>
      <c r="M2" s="1"/>
    </row>
    <row r="3" spans="2:12" ht="16.5">
      <c r="B3" s="20" t="str">
        <f>S1_InstType</f>
        <v>Код АТЕ: </v>
      </c>
      <c r="C3" s="20"/>
      <c r="D3" s="20"/>
      <c r="E3" s="20"/>
      <c r="F3" s="20"/>
      <c r="G3" s="20"/>
      <c r="H3" s="20"/>
      <c r="I3" s="21"/>
      <c r="J3" s="21"/>
      <c r="K3" s="21"/>
      <c r="L3" s="12"/>
    </row>
    <row r="4" spans="2:12" ht="16.5">
      <c r="B4" s="19" t="str">
        <f>S1_SubjectCode</f>
        <v>01-Русский язык</v>
      </c>
      <c r="C4" s="19"/>
      <c r="D4" s="19"/>
      <c r="E4" s="19"/>
      <c r="F4" s="19"/>
      <c r="G4" s="19"/>
      <c r="H4" s="19"/>
      <c r="I4" s="19"/>
      <c r="J4" s="19"/>
      <c r="K4" s="19"/>
      <c r="L4" s="11"/>
    </row>
    <row r="5" spans="2:13" ht="17.25" customHeight="1" thickBot="1">
      <c r="B5" s="18" t="s">
        <v>1</v>
      </c>
      <c r="C5" s="18"/>
      <c r="D5" s="18"/>
      <c r="E5" s="18"/>
      <c r="F5" s="18"/>
      <c r="G5" s="18"/>
      <c r="H5" s="18"/>
      <c r="I5" s="18"/>
      <c r="J5" s="18"/>
      <c r="K5" s="18"/>
      <c r="L5" s="13"/>
      <c r="M5" s="8" t="str">
        <f>S1_MinBall</f>
        <v>36</v>
      </c>
    </row>
    <row r="6" spans="2:13" ht="25.5">
      <c r="B6" s="6" t="s">
        <v>0</v>
      </c>
      <c r="C6" s="5" t="str">
        <f>S1_FName1</f>
        <v>ППЭ</v>
      </c>
      <c r="D6" s="5" t="str">
        <f>S1_FName2</f>
        <v>Код ОУ</v>
      </c>
      <c r="E6" s="5" t="str">
        <f>S1_FName3</f>
        <v>Класс</v>
      </c>
      <c r="F6" s="5" t="str">
        <f>S1_FName4</f>
        <v>Фамилия</v>
      </c>
      <c r="G6" s="5" t="str">
        <f>S1_FName5</f>
        <v>Имя</v>
      </c>
      <c r="H6" s="5" t="str">
        <f>S1_FName6</f>
        <v>Отчество</v>
      </c>
      <c r="I6" s="5" t="str">
        <f>S1_FName10</f>
        <v>Задания типа А</v>
      </c>
      <c r="J6" s="5" t="str">
        <f>S1_FName11</f>
        <v>Задания типа В</v>
      </c>
      <c r="K6" s="5" t="str">
        <f>S1_FName12</f>
        <v>Задания типа C</v>
      </c>
      <c r="L6" s="14" t="str">
        <f>S1_FName18</f>
        <v>Первичный балл</v>
      </c>
      <c r="M6" s="9" t="str">
        <f>S1_FName15</f>
        <v>Балл</v>
      </c>
    </row>
    <row r="7" spans="1:13" ht="12.75" customHeight="1">
      <c r="A7" s="2"/>
      <c r="B7" s="7">
        <v>71</v>
      </c>
      <c r="C7" s="3">
        <v>113</v>
      </c>
      <c r="D7" s="3" t="s">
        <v>43</v>
      </c>
      <c r="E7" s="3" t="s">
        <v>27</v>
      </c>
      <c r="F7" s="4" t="s">
        <v>44</v>
      </c>
      <c r="G7" s="4" t="s">
        <v>41</v>
      </c>
      <c r="H7" s="4" t="s">
        <v>45</v>
      </c>
      <c r="I7" s="4" t="s">
        <v>46</v>
      </c>
      <c r="J7" s="4" t="s">
        <v>47</v>
      </c>
      <c r="K7" s="4" t="s">
        <v>48</v>
      </c>
      <c r="L7" s="15">
        <v>35</v>
      </c>
      <c r="M7" s="10">
        <v>54</v>
      </c>
    </row>
    <row r="8" spans="1:13" ht="12.75" customHeight="1">
      <c r="A8" s="2"/>
      <c r="B8" s="7">
        <v>72</v>
      </c>
      <c r="C8" s="3">
        <v>113</v>
      </c>
      <c r="D8" s="3" t="s">
        <v>43</v>
      </c>
      <c r="E8" s="3" t="s">
        <v>27</v>
      </c>
      <c r="F8" s="4" t="s">
        <v>49</v>
      </c>
      <c r="G8" s="4" t="s">
        <v>32</v>
      </c>
      <c r="H8" s="4" t="s">
        <v>40</v>
      </c>
      <c r="I8" s="4" t="s">
        <v>50</v>
      </c>
      <c r="J8" s="4" t="s">
        <v>33</v>
      </c>
      <c r="K8" s="4" t="s">
        <v>51</v>
      </c>
      <c r="L8" s="15">
        <v>42</v>
      </c>
      <c r="M8" s="10">
        <v>61</v>
      </c>
    </row>
    <row r="9" spans="1:13" ht="12.75" customHeight="1">
      <c r="A9" s="2"/>
      <c r="B9" s="7">
        <v>73</v>
      </c>
      <c r="C9" s="3">
        <v>113</v>
      </c>
      <c r="D9" s="3" t="s">
        <v>43</v>
      </c>
      <c r="E9" s="3" t="s">
        <v>27</v>
      </c>
      <c r="F9" s="4" t="s">
        <v>52</v>
      </c>
      <c r="G9" s="4" t="s">
        <v>53</v>
      </c>
      <c r="H9" s="4" t="s">
        <v>37</v>
      </c>
      <c r="I9" s="4" t="s">
        <v>54</v>
      </c>
      <c r="J9" s="4" t="s">
        <v>55</v>
      </c>
      <c r="K9" s="4" t="s">
        <v>56</v>
      </c>
      <c r="L9" s="15">
        <v>36</v>
      </c>
      <c r="M9" s="10">
        <v>55</v>
      </c>
    </row>
    <row r="10" spans="1:13" ht="12.75" customHeight="1">
      <c r="A10" s="2"/>
      <c r="B10" s="7">
        <v>74</v>
      </c>
      <c r="C10" s="3">
        <v>113</v>
      </c>
      <c r="D10" s="3" t="s">
        <v>43</v>
      </c>
      <c r="E10" s="3" t="s">
        <v>27</v>
      </c>
      <c r="F10" s="4" t="s">
        <v>57</v>
      </c>
      <c r="G10" s="4" t="s">
        <v>58</v>
      </c>
      <c r="H10" s="4" t="s">
        <v>30</v>
      </c>
      <c r="I10" s="4" t="s">
        <v>59</v>
      </c>
      <c r="J10" s="4" t="s">
        <v>60</v>
      </c>
      <c r="K10" s="4" t="s">
        <v>61</v>
      </c>
      <c r="L10" s="15">
        <v>47</v>
      </c>
      <c r="M10" s="10">
        <v>66</v>
      </c>
    </row>
    <row r="11" spans="1:13" ht="12.75" customHeight="1">
      <c r="A11" s="2"/>
      <c r="B11" s="7">
        <v>75</v>
      </c>
      <c r="C11" s="3">
        <v>113</v>
      </c>
      <c r="D11" s="3" t="s">
        <v>43</v>
      </c>
      <c r="E11" s="3" t="s">
        <v>27</v>
      </c>
      <c r="F11" s="4" t="s">
        <v>62</v>
      </c>
      <c r="G11" s="4" t="s">
        <v>39</v>
      </c>
      <c r="H11" s="4" t="s">
        <v>42</v>
      </c>
      <c r="I11" s="4" t="s">
        <v>63</v>
      </c>
      <c r="J11" s="4" t="s">
        <v>64</v>
      </c>
      <c r="K11" s="4" t="s">
        <v>65</v>
      </c>
      <c r="L11" s="15">
        <v>43</v>
      </c>
      <c r="M11" s="10">
        <v>62</v>
      </c>
    </row>
    <row r="12" spans="1:13" ht="12.75" customHeight="1">
      <c r="A12" s="2"/>
      <c r="B12" s="7">
        <v>76</v>
      </c>
      <c r="C12" s="3">
        <v>113</v>
      </c>
      <c r="D12" s="3" t="s">
        <v>43</v>
      </c>
      <c r="E12" s="3" t="s">
        <v>27</v>
      </c>
      <c r="F12" s="4" t="s">
        <v>66</v>
      </c>
      <c r="G12" s="4" t="s">
        <v>67</v>
      </c>
      <c r="H12" s="4" t="s">
        <v>68</v>
      </c>
      <c r="I12" s="4" t="s">
        <v>69</v>
      </c>
      <c r="J12" s="4" t="s">
        <v>70</v>
      </c>
      <c r="K12" s="4" t="s">
        <v>29</v>
      </c>
      <c r="L12" s="15">
        <v>20</v>
      </c>
      <c r="M12" s="10">
        <v>39</v>
      </c>
    </row>
    <row r="13" spans="1:13" ht="12.75" customHeight="1">
      <c r="A13" s="2"/>
      <c r="B13" s="7">
        <v>77</v>
      </c>
      <c r="C13" s="3">
        <v>113</v>
      </c>
      <c r="D13" s="3" t="s">
        <v>43</v>
      </c>
      <c r="E13" s="3" t="s">
        <v>27</v>
      </c>
      <c r="F13" s="4" t="s">
        <v>71</v>
      </c>
      <c r="G13" s="4" t="s">
        <v>72</v>
      </c>
      <c r="H13" s="4" t="s">
        <v>31</v>
      </c>
      <c r="I13" s="4" t="s">
        <v>73</v>
      </c>
      <c r="J13" s="4" t="s">
        <v>74</v>
      </c>
      <c r="K13" s="4" t="s">
        <v>29</v>
      </c>
      <c r="L13" s="15">
        <v>22</v>
      </c>
      <c r="M13" s="10">
        <v>41</v>
      </c>
    </row>
    <row r="14" spans="1:13" ht="12.75" customHeight="1">
      <c r="A14" s="2"/>
      <c r="B14" s="7">
        <v>78</v>
      </c>
      <c r="C14" s="3">
        <v>113</v>
      </c>
      <c r="D14" s="3" t="s">
        <v>43</v>
      </c>
      <c r="E14" s="3" t="s">
        <v>27</v>
      </c>
      <c r="F14" s="4" t="s">
        <v>75</v>
      </c>
      <c r="G14" s="4" t="s">
        <v>76</v>
      </c>
      <c r="H14" s="4" t="s">
        <v>77</v>
      </c>
      <c r="I14" s="4" t="s">
        <v>78</v>
      </c>
      <c r="J14" s="4" t="s">
        <v>79</v>
      </c>
      <c r="K14" s="4" t="s">
        <v>80</v>
      </c>
      <c r="L14" s="15">
        <v>52</v>
      </c>
      <c r="M14" s="10">
        <v>71</v>
      </c>
    </row>
    <row r="15" spans="1:13" ht="12.75" customHeight="1">
      <c r="A15" s="2"/>
      <c r="B15" s="7">
        <v>79</v>
      </c>
      <c r="C15" s="3">
        <v>113</v>
      </c>
      <c r="D15" s="3" t="s">
        <v>43</v>
      </c>
      <c r="E15" s="3" t="s">
        <v>27</v>
      </c>
      <c r="F15" s="4" t="s">
        <v>81</v>
      </c>
      <c r="G15" s="4" t="s">
        <v>38</v>
      </c>
      <c r="H15" s="4" t="s">
        <v>42</v>
      </c>
      <c r="I15" s="4" t="s">
        <v>82</v>
      </c>
      <c r="J15" s="4" t="s">
        <v>83</v>
      </c>
      <c r="K15" s="4" t="s">
        <v>84</v>
      </c>
      <c r="L15" s="15">
        <v>50</v>
      </c>
      <c r="M15" s="10">
        <v>69</v>
      </c>
    </row>
    <row r="16" spans="1:13" ht="12.75" customHeight="1">
      <c r="A16" s="2"/>
      <c r="B16" s="7">
        <v>80</v>
      </c>
      <c r="C16" s="3">
        <v>113</v>
      </c>
      <c r="D16" s="3" t="s">
        <v>43</v>
      </c>
      <c r="E16" s="3" t="s">
        <v>27</v>
      </c>
      <c r="F16" s="4" t="s">
        <v>85</v>
      </c>
      <c r="G16" s="4" t="s">
        <v>38</v>
      </c>
      <c r="H16" s="4" t="s">
        <v>30</v>
      </c>
      <c r="I16" s="4" t="s">
        <v>86</v>
      </c>
      <c r="J16" s="4" t="s">
        <v>79</v>
      </c>
      <c r="K16" s="4" t="s">
        <v>87</v>
      </c>
      <c r="L16" s="15">
        <v>39</v>
      </c>
      <c r="M16" s="10">
        <v>58</v>
      </c>
    </row>
    <row r="17" spans="1:13" ht="12.75" customHeight="1">
      <c r="A17" s="2"/>
      <c r="B17" s="7">
        <v>81</v>
      </c>
      <c r="C17" s="3">
        <v>113</v>
      </c>
      <c r="D17" s="3" t="s">
        <v>43</v>
      </c>
      <c r="E17" s="3" t="s">
        <v>27</v>
      </c>
      <c r="F17" s="4" t="s">
        <v>88</v>
      </c>
      <c r="G17" s="4" t="s">
        <v>89</v>
      </c>
      <c r="H17" s="4" t="s">
        <v>36</v>
      </c>
      <c r="I17" s="4" t="s">
        <v>90</v>
      </c>
      <c r="J17" s="4" t="s">
        <v>91</v>
      </c>
      <c r="K17" s="4" t="s">
        <v>92</v>
      </c>
      <c r="L17" s="15">
        <v>28</v>
      </c>
      <c r="M17" s="10">
        <v>47</v>
      </c>
    </row>
    <row r="18" spans="1:13" ht="12.75" customHeight="1">
      <c r="A18" s="2"/>
      <c r="B18" s="7">
        <v>82</v>
      </c>
      <c r="C18" s="3">
        <v>113</v>
      </c>
      <c r="D18" s="3" t="s">
        <v>43</v>
      </c>
      <c r="E18" s="3" t="s">
        <v>27</v>
      </c>
      <c r="F18" s="4" t="s">
        <v>93</v>
      </c>
      <c r="G18" s="4" t="s">
        <v>34</v>
      </c>
      <c r="H18" s="4" t="s">
        <v>28</v>
      </c>
      <c r="I18" s="4" t="s">
        <v>94</v>
      </c>
      <c r="J18" s="4" t="s">
        <v>95</v>
      </c>
      <c r="K18" s="4" t="s">
        <v>96</v>
      </c>
      <c r="L18" s="15">
        <v>48</v>
      </c>
      <c r="M18" s="10">
        <v>67</v>
      </c>
    </row>
    <row r="19" spans="1:13" ht="12.75" customHeight="1">
      <c r="A19" s="2"/>
      <c r="B19" s="7">
        <v>83</v>
      </c>
      <c r="C19" s="3">
        <v>113</v>
      </c>
      <c r="D19" s="3" t="s">
        <v>43</v>
      </c>
      <c r="E19" s="3" t="s">
        <v>27</v>
      </c>
      <c r="F19" s="4" t="s">
        <v>97</v>
      </c>
      <c r="G19" s="4" t="s">
        <v>98</v>
      </c>
      <c r="H19" s="4" t="s">
        <v>35</v>
      </c>
      <c r="I19" s="4" t="s">
        <v>99</v>
      </c>
      <c r="J19" s="4" t="s">
        <v>70</v>
      </c>
      <c r="K19" s="4" t="s">
        <v>100</v>
      </c>
      <c r="L19" s="15">
        <v>37</v>
      </c>
      <c r="M19" s="10">
        <v>56</v>
      </c>
    </row>
    <row r="20" ht="12.75">
      <c r="M20">
        <f>AVERAGE(M7:M19)</f>
        <v>57.38461538461539</v>
      </c>
    </row>
  </sheetData>
  <sheetProtection/>
  <mergeCells count="6">
    <mergeCell ref="B5:K5"/>
    <mergeCell ref="B4:K4"/>
    <mergeCell ref="B3:H3"/>
    <mergeCell ref="I3:K3"/>
    <mergeCell ref="B1:K1"/>
    <mergeCell ref="B2:K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16" t="s">
        <v>2</v>
      </c>
      <c r="B5" t="e">
        <f>XLR_ERRNAME</f>
        <v>#NAME?</v>
      </c>
    </row>
    <row r="6" spans="1:26" ht="12.75">
      <c r="A6" t="s">
        <v>3</v>
      </c>
      <c r="B6">
        <v>0</v>
      </c>
      <c r="C6" s="17" t="s">
        <v>4</v>
      </c>
      <c r="D6" s="17" t="s">
        <v>5</v>
      </c>
      <c r="E6" s="17" t="s">
        <v>6</v>
      </c>
      <c r="F6" s="17" t="s">
        <v>7</v>
      </c>
      <c r="G6" s="17" t="s">
        <v>8</v>
      </c>
      <c r="H6" s="17" t="s">
        <v>9</v>
      </c>
      <c r="I6" s="17" t="s">
        <v>10</v>
      </c>
      <c r="J6" s="17" t="s">
        <v>11</v>
      </c>
      <c r="K6" s="17" t="s">
        <v>12</v>
      </c>
      <c r="L6" s="17" t="s">
        <v>13</v>
      </c>
      <c r="M6" s="17" t="s">
        <v>14</v>
      </c>
      <c r="N6" s="17" t="s">
        <v>15</v>
      </c>
      <c r="O6" s="17" t="s">
        <v>16</v>
      </c>
      <c r="P6" s="17" t="s">
        <v>17</v>
      </c>
      <c r="Q6" s="17" t="s">
        <v>18</v>
      </c>
      <c r="R6" s="17" t="s">
        <v>19</v>
      </c>
      <c r="S6" s="17" t="s">
        <v>20</v>
      </c>
      <c r="T6" s="17" t="s">
        <v>21</v>
      </c>
      <c r="U6" s="17" t="s">
        <v>22</v>
      </c>
      <c r="V6" s="17" t="s">
        <v>23</v>
      </c>
      <c r="W6" s="17" t="s">
        <v>24</v>
      </c>
      <c r="X6" s="17" t="s">
        <v>25</v>
      </c>
      <c r="Y6" s="17" t="s">
        <v>26</v>
      </c>
      <c r="Z6" s="17" t="s">
        <v>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SergeySH</dc:creator>
  <cp:keywords/>
  <dc:description/>
  <cp:lastModifiedBy>Вера</cp:lastModifiedBy>
  <cp:lastPrinted>2009-06-25T18:36:09Z</cp:lastPrinted>
  <dcterms:created xsi:type="dcterms:W3CDTF">2003-05-21T15:59:57Z</dcterms:created>
  <dcterms:modified xsi:type="dcterms:W3CDTF">2013-01-02T12:32:39Z</dcterms:modified>
  <cp:category/>
  <cp:version/>
  <cp:contentType/>
  <cp:contentStatus/>
</cp:coreProperties>
</file>